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<sst xmlns="http://schemas.openxmlformats.org/spreadsheetml/2006/main" count="295" uniqueCount="221">
  <si>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</si>
  <si>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</si>
  <si>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</si>
  <si>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</si>
  <si>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</si>
  <si>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</si>
  <si>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</si>
  <si>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</si>
  <si>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</si>
  <si>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</si>
  <si>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</si>
  <si>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</si>
  <si>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</si>
  <si>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</si>
  <si>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</si>
  <si>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</si>
  <si>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</si>
  <si>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</si>
  <si>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</si>
  <si>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</si>
  <si>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</si>
  <si>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</si>
  <si>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</si>
  <si>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</si>
  <si>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</si>
  <si>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</si>
  <si>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</si>
  <si>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</si>
  <si>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</si>
  <si>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</si>
  <si>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</si>
  <si>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</si>
  <si>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</si>
  <si>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</si>
  <si>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</si>
  <si>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</si>
  <si>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</si>
  <si>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</si>
  <si>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</si>
  <si>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</si>
  <si>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</si>
  <si>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</si>
  <si>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</si>
  <si>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</si>
  <si>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</si>
  <si>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</si>
  <si>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</si>
  <si>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</si>
  <si>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</si>
  <si>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</si>
  <si>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</si>
  <si>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</si>
  <si>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</si>
  <si>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</si>
  <si>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</si>
  <si>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</si>
  <si>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</si>
  <si>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</si>
  <si>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</si>
  <si>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</si>
  <si>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</si>
  <si>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</si>
  <si>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</si>
  <si>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</si>
  <si>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</si>
  <si>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</si>
  <si>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</si>
  <si>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</si>
  <si>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</si>
  <si>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</si>
  <si>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</si>
  <si>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</si>
  <si>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</si>
  <si>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</si>
  <si>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</si>
  <si>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</si>
  <si>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</si>
  <si>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</si>
  <si>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</si>
  <si>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</si>
  <si>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</si>
  <si>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</si>
  <si>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</si>
  <si>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</si>
  <si>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</si>
  <si>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</si>
  <si>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</si>
  <si>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</si>
  <si>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</si>
  <si>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</si>
  <si>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</si>
  <si>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</si>
  <si>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</si>
  <si>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</si>
  <si>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</si>
  <si>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</si>
  <si>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</si>
  <si>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</si>
  <si>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</si>
  <si>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</si>
  <si>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</si>
  <si>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</si>
  <si>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</si>
  <si>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</si>
  <si>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</si>
  <si>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</si>
  <si>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</si>
  <si>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</si>
  <si>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</si>
  <si>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</si>
  <si>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</si>
  <si>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</si>
  <si>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</si>
  <si>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</si>
  <si>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</si>
  <si>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</si>
  <si>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</si>
  <si>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</si>
  <si>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</si>
  <si>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</si>
  <si>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</si>
  <si>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</si>
  <si>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</si>
  <si>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</si>
  <si>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</si>
  <si>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</si>
  <si>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</si>
  <si>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</si>
  <si>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</si>
  <si>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</si>
  <si>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</si>
  <si>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</si>
  <si>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</si>
  <si>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</si>
  <si>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</si>
  <si>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</si>
  <si>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</si>
  <si>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</si>
  <si>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</si>
  <si>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</si>
  <si>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</si>
  <si>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</si>
  <si>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</si>
  <si>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</si>
  <si>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</si>
  <si>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</si>
  <si>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</si>
  <si>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</si>
  <si>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</si>
  <si>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</si>
  <si>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</si>
  <si>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</si>
  <si>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</si>
  <si>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</si>
  <si>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</si>
  <si>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</si>
  <si>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</si>
  <si>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</si>
  <si>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</si>
  <si>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</si>
  <si>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</si>
  <si>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</si>
  <si>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</si>
  <si>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</si>
  <si>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</si>
  <si>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</si>
  <si>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</si>
  <si>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</si>
  <si>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</si>
  <si>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</si>
  <si>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</si>
  <si>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</si>
  <si>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</si>
  <si>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</si>
  <si>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</si>
  <si>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</si>
  <si>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</si>
  <si>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</si>
  <si>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</si>
  <si>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</si>
  <si>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</si>
  <si>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</si>
  <si>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</si>
  <si>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</si>
  <si>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</si>
  <si>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</si>
  <si>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</si>
  <si>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</si>
  <si>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</si>
  <si>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</si>
  <si>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</si>
  <si>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</si>
  <si>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</si>
  <si>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</si>
  <si>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</si>
  <si>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</si>
  <si>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</si>
  <si>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</si>
  <si>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</si>
  <si>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</si>
  <si>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</si>
  <si>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</si>
  <si>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</si>
  <si>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</si>
  <si>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</si>
  <si>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</si>
  <si>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</si>
  <si>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</si>
  <si>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</si>
  <si>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</si>
  <si>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</si>
  <si>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</si>
  <si>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</si>
  <si>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</si>
  <si>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</si>
  <si>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</si>
  <si>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О.О. Клюєв</t>
  </si>
  <si>
    <t>Л.П. Горбенко</t>
  </si>
  <si>
    <t>04331 2-15-67</t>
  </si>
  <si>
    <t>inbox@nm.vn.court.gov.ua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</si>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</sst>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&amp;L3704F957&amp;C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272</v>
      </c>
      <c r="F6" s="103">
        <v>143</v>
      </c>
      <c r="G6" s="103">
        <v>3</v>
      </c>
      <c r="H6" s="103">
        <v>154</v>
      </c>
      <c r="I6" s="121" t="s">
        <v>208</v>
      </c>
      <c r="J6" s="103">
        <v>118</v>
      </c>
      <c r="K6" s="84">
        <v>33</v>
      </c>
      <c r="L6" s="91">
        <f>E6-F6</f>
        <v>129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836</v>
      </c>
      <c r="F7" s="103">
        <v>829</v>
      </c>
      <c r="G7" s="103">
        <v>3</v>
      </c>
      <c r="H7" s="103">
        <v>832</v>
      </c>
      <c r="I7" s="103">
        <v>770</v>
      </c>
      <c r="J7" s="103">
        <v>4</v>
      </c>
      <c r="K7" s="84">
        <v>2</v>
      </c>
      <c r="L7" s="91">
        <f>E7-F7</f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48</v>
      </c>
      <c r="F9" s="103">
        <v>45</v>
      </c>
      <c r="G9" s="103"/>
      <c r="H9" s="85">
        <v>43</v>
      </c>
      <c r="I9" s="103">
        <v>40</v>
      </c>
      <c r="J9" s="103">
        <v>5</v>
      </c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>E13-F13</f>
        <v>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62</v>
      </c>
      <c r="F14" s="106">
        <v>57</v>
      </c>
      <c r="G14" s="106">
        <v>1</v>
      </c>
      <c r="H14" s="106">
        <v>59</v>
      </c>
      <c r="I14" s="106">
        <v>58</v>
      </c>
      <c r="J14" s="106">
        <v>3</v>
      </c>
      <c r="K14" s="94"/>
      <c r="L14" s="91">
        <f>E14-F14</f>
        <v>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1229</v>
      </c>
      <c r="F16" s="84">
        <f>SUM(F6:F15)</f>
        <v>1082</v>
      </c>
      <c r="G16" s="84">
        <f>SUM(G6:G15)</f>
        <v>7</v>
      </c>
      <c r="H16" s="84">
        <f>SUM(H6:H15)</f>
        <v>1096</v>
      </c>
      <c r="I16" s="84">
        <f>SUM(I6:I15)</f>
        <v>871</v>
      </c>
      <c r="J16" s="84">
        <f>SUM(J6:J15)</f>
        <v>133</v>
      </c>
      <c r="K16" s="84">
        <f>SUM(K6:K15)</f>
        <v>36</v>
      </c>
      <c r="L16" s="91">
        <f>E16-F16</f>
        <v>147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15</v>
      </c>
      <c r="F17" s="84">
        <v>15</v>
      </c>
      <c r="G17" s="84">
        <v>1</v>
      </c>
      <c r="H17" s="84">
        <v>15</v>
      </c>
      <c r="I17" s="84">
        <v>12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13</v>
      </c>
      <c r="F18" s="84">
        <v>12</v>
      </c>
      <c r="G18" s="84">
        <v>1</v>
      </c>
      <c r="H18" s="84">
        <v>11</v>
      </c>
      <c r="I18" s="84">
        <v>11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</v>
      </c>
      <c r="F25" s="94">
        <v>18</v>
      </c>
      <c r="G25" s="94">
        <v>1</v>
      </c>
      <c r="H25" s="94">
        <v>17</v>
      </c>
      <c r="I25" s="94">
        <v>13</v>
      </c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503</v>
      </c>
      <c r="F26" s="84">
        <v>481</v>
      </c>
      <c r="G26" s="84"/>
      <c r="H26" s="84">
        <v>477</v>
      </c>
      <c r="I26" s="84">
        <v>171</v>
      </c>
      <c r="J26" s="84">
        <v>26</v>
      </c>
      <c r="K26" s="84"/>
      <c r="L26" s="91">
        <f>E26-F26</f>
        <v>22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768</v>
      </c>
      <c r="F28" s="84">
        <v>754</v>
      </c>
      <c r="G28" s="84">
        <v>7</v>
      </c>
      <c r="H28" s="84">
        <v>757</v>
      </c>
      <c r="I28" s="84">
        <v>659</v>
      </c>
      <c r="J28" s="84">
        <v>11</v>
      </c>
      <c r="K28" s="84"/>
      <c r="L28" s="91">
        <f>E28-F28</f>
        <v>14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858</v>
      </c>
      <c r="F29" s="84">
        <v>667</v>
      </c>
      <c r="G29" s="84">
        <v>5</v>
      </c>
      <c r="H29" s="84">
        <v>650</v>
      </c>
      <c r="I29" s="84">
        <v>476</v>
      </c>
      <c r="J29" s="84">
        <v>208</v>
      </c>
      <c r="K29" s="84">
        <v>27</v>
      </c>
      <c r="L29" s="91">
        <f>E29-F29</f>
        <v>191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144</v>
      </c>
      <c r="F30" s="84">
        <v>144</v>
      </c>
      <c r="G30" s="84">
        <v>5</v>
      </c>
      <c r="H30" s="84">
        <v>144</v>
      </c>
      <c r="I30" s="84">
        <v>126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142</v>
      </c>
      <c r="F31" s="84">
        <v>126</v>
      </c>
      <c r="G31" s="84">
        <v>5</v>
      </c>
      <c r="H31" s="84">
        <v>113</v>
      </c>
      <c r="I31" s="84">
        <v>105</v>
      </c>
      <c r="J31" s="84">
        <v>29</v>
      </c>
      <c r="K31" s="84"/>
      <c r="L31" s="91">
        <f>E31-F31</f>
        <v>16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4</v>
      </c>
      <c r="G36" s="84"/>
      <c r="H36" s="84">
        <v>4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50</v>
      </c>
      <c r="F37" s="84">
        <v>47</v>
      </c>
      <c r="G37" s="84">
        <v>1</v>
      </c>
      <c r="H37" s="84">
        <v>39</v>
      </c>
      <c r="I37" s="84">
        <v>22</v>
      </c>
      <c r="J37" s="84">
        <v>11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1692</v>
      </c>
      <c r="F40" s="94">
        <v>1453</v>
      </c>
      <c r="G40" s="94">
        <v>14</v>
      </c>
      <c r="H40" s="94">
        <v>1406</v>
      </c>
      <c r="I40" s="94">
        <v>776</v>
      </c>
      <c r="J40" s="94">
        <v>286</v>
      </c>
      <c r="K40" s="94">
        <v>27</v>
      </c>
      <c r="L40" s="91">
        <f>E40-F40</f>
        <v>239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1112</v>
      </c>
      <c r="F41" s="84">
        <v>1023</v>
      </c>
      <c r="G41" s="84">
        <v>1</v>
      </c>
      <c r="H41" s="84">
        <v>1033</v>
      </c>
      <c r="I41" s="121" t="s">
        <v>208</v>
      </c>
      <c r="J41" s="84">
        <v>79</v>
      </c>
      <c r="K41" s="84"/>
      <c r="L41" s="91">
        <f>E41-F41</f>
        <v>89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4</v>
      </c>
      <c r="G42" s="84"/>
      <c r="H42" s="84">
        <v>3</v>
      </c>
      <c r="I42" s="121" t="s">
        <v>208</v>
      </c>
      <c r="J42" s="84">
        <v>2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19</v>
      </c>
      <c r="F43" s="84">
        <v>19</v>
      </c>
      <c r="G43" s="84"/>
      <c r="H43" s="84">
        <v>16</v>
      </c>
      <c r="I43" s="84">
        <v>5</v>
      </c>
      <c r="J43" s="84">
        <v>3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1135</v>
      </c>
      <c r="F45" s="84">
        <f aca="true" t="shared" si="0" ref="F45:K45">F41+F43+F44</f>
        <v>1046</v>
      </c>
      <c r="G45" s="84">
        <f t="shared" si="0"/>
        <v>1</v>
      </c>
      <c r="H45" s="84">
        <f t="shared" si="0"/>
        <v>1053</v>
      </c>
      <c r="I45" s="84">
        <f>I43+I44</f>
        <v>8</v>
      </c>
      <c r="J45" s="84">
        <f t="shared" si="0"/>
        <v>82</v>
      </c>
      <c r="K45" s="84">
        <f t="shared" si="0"/>
        <v>0</v>
      </c>
      <c r="L45" s="91">
        <f>E45-F45</f>
        <v>89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4075</v>
      </c>
      <c r="F46" s="84">
        <f t="shared" si="1"/>
        <v>3599</v>
      </c>
      <c r="G46" s="84">
        <f t="shared" si="1"/>
        <v>23</v>
      </c>
      <c r="H46" s="84">
        <f t="shared" si="1"/>
        <v>3572</v>
      </c>
      <c r="I46" s="84">
        <f t="shared" si="1"/>
        <v>1668</v>
      </c>
      <c r="J46" s="84">
        <f t="shared" si="1"/>
        <v>503</v>
      </c>
      <c r="K46" s="84">
        <f t="shared" si="1"/>
        <v>63</v>
      </c>
      <c r="L46" s="91">
        <f>E46-F46</f>
        <v>476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&amp;L3704F957&amp;C&amp;R2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10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&amp;L3704F957&amp;C&amp;R3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154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394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684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65279525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4371595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201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3217</v>
      </c>
      <c r="F58" s="109">
        <f>F59+F62+F63+F64</f>
        <v>285</v>
      </c>
      <c r="G58" s="109">
        <f>G59+G62+G63+G64</f>
        <v>31</v>
      </c>
      <c r="H58" s="109">
        <f>H59+H62+H63+H64</f>
        <v>17</v>
      </c>
      <c r="I58" s="109">
        <f>I59+I62+I63+I64</f>
        <v>22</v>
      </c>
    </row>
    <row r="59" spans="1:9" ht="13.5" customHeight="1">
      <c r="A59" s="201" t="s">
        <v>103</v>
      </c>
      <c r="B59" s="201"/>
      <c r="C59" s="201"/>
      <c r="D59" s="201"/>
      <c r="E59" s="94">
        <v>1009</v>
      </c>
      <c r="F59" s="94">
        <v>41</v>
      </c>
      <c r="G59" s="94">
        <v>14</v>
      </c>
      <c r="H59" s="94">
        <v>12</v>
      </c>
      <c r="I59" s="94">
        <v>20</v>
      </c>
    </row>
    <row r="60" spans="1:9" ht="13.5" customHeight="1">
      <c r="A60" s="249" t="s">
        <v>201</v>
      </c>
      <c r="B60" s="250"/>
      <c r="C60" s="250"/>
      <c r="D60" s="251"/>
      <c r="E60" s="86">
        <v>75</v>
      </c>
      <c r="F60" s="86">
        <v>33</v>
      </c>
      <c r="G60" s="86">
        <v>14</v>
      </c>
      <c r="H60" s="86">
        <v>12</v>
      </c>
      <c r="I60" s="86">
        <v>20</v>
      </c>
    </row>
    <row r="61" spans="1:9" ht="13.5" customHeight="1">
      <c r="A61" s="249" t="s">
        <v>202</v>
      </c>
      <c r="B61" s="250"/>
      <c r="C61" s="250"/>
      <c r="D61" s="251"/>
      <c r="E61" s="86">
        <v>831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1191</v>
      </c>
      <c r="F63" s="84">
        <v>191</v>
      </c>
      <c r="G63" s="84">
        <v>17</v>
      </c>
      <c r="H63" s="84">
        <v>5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1004</v>
      </c>
      <c r="F64" s="84">
        <v>49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1046</v>
      </c>
      <c r="G68" s="115">
        <v>6804938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410</v>
      </c>
      <c r="G69" s="117">
        <v>5624070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636</v>
      </c>
      <c r="G70" s="117">
        <v>1180868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534</v>
      </c>
      <c r="G71" s="115">
        <v>694826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1074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&amp;L3704F957&amp;C&amp;R4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12.524850894632207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27.06766917293233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9.44055944055944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99.24979160878021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893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1018.75</v>
      </c>
    </row>
    <row r="11" spans="1:4" ht="16.5" customHeight="1">
      <c r="A11" s="223" t="s">
        <v>62</v>
      </c>
      <c r="B11" s="225"/>
      <c r="C11" s="10">
        <v>9</v>
      </c>
      <c r="D11" s="84">
        <v>49</v>
      </c>
    </row>
    <row r="12" spans="1:4" ht="16.5" customHeight="1">
      <c r="A12" s="252" t="s">
        <v>103</v>
      </c>
      <c r="B12" s="252"/>
      <c r="C12" s="10">
        <v>10</v>
      </c>
      <c r="D12" s="84">
        <v>61</v>
      </c>
    </row>
    <row r="13" spans="1:4" ht="16.5" customHeight="1">
      <c r="A13" s="249" t="s">
        <v>201</v>
      </c>
      <c r="B13" s="251"/>
      <c r="C13" s="10">
        <v>11</v>
      </c>
      <c r="D13" s="94">
        <v>404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66</v>
      </c>
    </row>
    <row r="16" spans="1:4" ht="16.5" customHeight="1">
      <c r="A16" s="252" t="s">
        <v>104</v>
      </c>
      <c r="B16" s="252"/>
      <c r="C16" s="10">
        <v>14</v>
      </c>
      <c r="D16" s="84">
        <v>55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&amp;L3704F957&amp;C&amp;R5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2024-02-06T07:26:46Z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3704F957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